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340" windowHeight="7935"/>
  </bookViews>
  <sheets>
    <sheet name="Sheet1" sheetId="1" r:id="rId1"/>
    <sheet name="Sheet2" sheetId="2" r:id="rId2"/>
    <sheet name="Sheet3" sheetId="3" r:id="rId3"/>
  </sheets>
  <definedNames>
    <definedName name="solver_adj" localSheetId="0" hidden="1">Sheet1!$G$10:$L$15,Sheet1!$C$2:$C$6</definedName>
    <definedName name="solver_cvg" localSheetId="0" hidden="1">0.0001</definedName>
    <definedName name="solver_drv" localSheetId="0" hidden="1">2</definedName>
    <definedName name="solver_est" localSheetId="0" hidden="1">1</definedName>
    <definedName name="solver_itr" localSheetId="0" hidden="1">100</definedName>
    <definedName name="solver_lhs1" localSheetId="0" hidden="1">Sheet1!$G$10:$L$15</definedName>
    <definedName name="solver_lhs2" localSheetId="0" hidden="1">Sheet1!$C$2:$C$6</definedName>
    <definedName name="solver_lhs3" localSheetId="0" hidden="1">Sheet1!$J$20:$J$39</definedName>
    <definedName name="solver_lhs4" localSheetId="0" hidden="1">Sheet1!$R$19:$R$23</definedName>
    <definedName name="solver_lhs5" localSheetId="0" hidden="1">Sheet1!$G$16:$L$16</definedName>
    <definedName name="solver_lhs6" localSheetId="0" hidden="1">Sheet1!$P$2:$P$6</definedName>
    <definedName name="solver_lhs7" localSheetId="0" hidden="1">Sheet1!$M$10:$M$15</definedName>
    <definedName name="solver_lhs8" localSheetId="0" hidden="1">Sheet1!$R$27:$R$31</definedName>
    <definedName name="solver_lin" localSheetId="0" hidden="1">2</definedName>
    <definedName name="solver_neg" localSheetId="0" hidden="1">2</definedName>
    <definedName name="solver_num" localSheetId="0" hidden="1">8</definedName>
    <definedName name="solver_nwt" localSheetId="0" hidden="1">1</definedName>
    <definedName name="solver_opt" localSheetId="0" hidden="1">Sheet1!$N$2</definedName>
    <definedName name="solver_pre" localSheetId="0" hidden="1">0.000001</definedName>
    <definedName name="solver_rel1" localSheetId="0" hidden="1">5</definedName>
    <definedName name="solver_rel2" localSheetId="0" hidden="1">3</definedName>
    <definedName name="solver_rel3" localSheetId="0" hidden="1">1</definedName>
    <definedName name="solver_rel4" localSheetId="0" hidden="1">1</definedName>
    <definedName name="solver_rel5" localSheetId="0" hidden="1">2</definedName>
    <definedName name="solver_rel6" localSheetId="0" hidden="1">3</definedName>
    <definedName name="solver_rel7" localSheetId="0" hidden="1">2</definedName>
    <definedName name="solver_rel8" localSheetId="0" hidden="1">3</definedName>
    <definedName name="solver_rhs1" localSheetId="0" hidden="1">binary</definedName>
    <definedName name="solver_rhs2" localSheetId="0" hidden="1">0</definedName>
    <definedName name="solver_rhs3" localSheetId="0" hidden="1">Sheet1!$L$20:$L$39</definedName>
    <definedName name="solver_rhs4" localSheetId="0" hidden="1">Sheet1!$T$19:$T$23</definedName>
    <definedName name="solver_rhs5" localSheetId="0" hidden="1">Sheet1!$G$18:$L$18</definedName>
    <definedName name="solver_rhs6" localSheetId="0" hidden="1">Sheet1!$R$2:$R$6</definedName>
    <definedName name="solver_rhs7" localSheetId="0" hidden="1">Sheet1!$O$10:$O$15</definedName>
    <definedName name="solver_rhs8" localSheetId="0" hidden="1">Sheet1!$T$27:$T$31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4519"/>
</workbook>
</file>

<file path=xl/calcChain.xml><?xml version="1.0" encoding="utf-8"?>
<calcChain xmlns="http://schemas.openxmlformats.org/spreadsheetml/2006/main">
  <c r="N2" i="1"/>
  <c r="T19"/>
  <c r="T31"/>
  <c r="F22"/>
  <c r="L22" s="1"/>
  <c r="T30"/>
  <c r="T29"/>
  <c r="T28"/>
  <c r="T27"/>
  <c r="Q23"/>
  <c r="Q22"/>
  <c r="Q21"/>
  <c r="Q20"/>
  <c r="Q19"/>
  <c r="Q31"/>
  <c r="P31"/>
  <c r="O31"/>
  <c r="Q30"/>
  <c r="P30"/>
  <c r="O30"/>
  <c r="Q29"/>
  <c r="P29"/>
  <c r="O29"/>
  <c r="Q28"/>
  <c r="P28"/>
  <c r="O28"/>
  <c r="Q27"/>
  <c r="P27"/>
  <c r="O27"/>
  <c r="T23"/>
  <c r="T22"/>
  <c r="T21"/>
  <c r="T20"/>
  <c r="P23"/>
  <c r="P22"/>
  <c r="P21"/>
  <c r="P20"/>
  <c r="P19"/>
  <c r="O23"/>
  <c r="O22"/>
  <c r="O21"/>
  <c r="O20"/>
  <c r="O19"/>
  <c r="R6"/>
  <c r="P6"/>
  <c r="R5"/>
  <c r="P5"/>
  <c r="R4"/>
  <c r="P4"/>
  <c r="R3"/>
  <c r="P3"/>
  <c r="R2"/>
  <c r="P2"/>
  <c r="C21"/>
  <c r="D21"/>
  <c r="E21"/>
  <c r="F21"/>
  <c r="L21" s="1"/>
  <c r="G21"/>
  <c r="H21"/>
  <c r="C22"/>
  <c r="D22"/>
  <c r="E22"/>
  <c r="G22"/>
  <c r="H22"/>
  <c r="C23"/>
  <c r="D23"/>
  <c r="E23"/>
  <c r="F23"/>
  <c r="L23" s="1"/>
  <c r="G23"/>
  <c r="H23"/>
  <c r="C24"/>
  <c r="D24"/>
  <c r="E24"/>
  <c r="F24"/>
  <c r="L24" s="1"/>
  <c r="G24"/>
  <c r="H24"/>
  <c r="C25"/>
  <c r="D25"/>
  <c r="E25"/>
  <c r="F25"/>
  <c r="L25" s="1"/>
  <c r="G25"/>
  <c r="H25"/>
  <c r="C26"/>
  <c r="D26"/>
  <c r="E26"/>
  <c r="F26"/>
  <c r="L26" s="1"/>
  <c r="G26"/>
  <c r="H26"/>
  <c r="C27"/>
  <c r="D27"/>
  <c r="E27"/>
  <c r="F27"/>
  <c r="L27" s="1"/>
  <c r="G27"/>
  <c r="H27"/>
  <c r="C28"/>
  <c r="D28"/>
  <c r="E28"/>
  <c r="F28"/>
  <c r="L28" s="1"/>
  <c r="G28"/>
  <c r="H28"/>
  <c r="C29"/>
  <c r="D29"/>
  <c r="E29"/>
  <c r="F29"/>
  <c r="L29" s="1"/>
  <c r="G29"/>
  <c r="H29"/>
  <c r="C30"/>
  <c r="D30"/>
  <c r="E30"/>
  <c r="F30"/>
  <c r="L30" s="1"/>
  <c r="G30"/>
  <c r="H30"/>
  <c r="C31"/>
  <c r="D31"/>
  <c r="E31"/>
  <c r="F31"/>
  <c r="L31" s="1"/>
  <c r="G31"/>
  <c r="H31"/>
  <c r="C32"/>
  <c r="D32"/>
  <c r="E32"/>
  <c r="F32"/>
  <c r="L32" s="1"/>
  <c r="G32"/>
  <c r="H32"/>
  <c r="C33"/>
  <c r="D33"/>
  <c r="E33"/>
  <c r="F33"/>
  <c r="L33" s="1"/>
  <c r="G33"/>
  <c r="H33"/>
  <c r="C34"/>
  <c r="D34"/>
  <c r="E34"/>
  <c r="F34"/>
  <c r="L34" s="1"/>
  <c r="G34"/>
  <c r="H34"/>
  <c r="C35"/>
  <c r="D35"/>
  <c r="E35"/>
  <c r="F35"/>
  <c r="L35" s="1"/>
  <c r="G35"/>
  <c r="H35"/>
  <c r="C36"/>
  <c r="D36"/>
  <c r="E36"/>
  <c r="F36"/>
  <c r="L36" s="1"/>
  <c r="G36"/>
  <c r="H36"/>
  <c r="C37"/>
  <c r="D37"/>
  <c r="E37"/>
  <c r="F37"/>
  <c r="L37" s="1"/>
  <c r="G37"/>
  <c r="H37"/>
  <c r="C38"/>
  <c r="D38"/>
  <c r="E38"/>
  <c r="F38"/>
  <c r="L38" s="1"/>
  <c r="G38"/>
  <c r="H38"/>
  <c r="C39"/>
  <c r="D39"/>
  <c r="E39"/>
  <c r="F39"/>
  <c r="L39" s="1"/>
  <c r="G39"/>
  <c r="H39"/>
  <c r="H20"/>
  <c r="G20"/>
  <c r="F20"/>
  <c r="L20" s="1"/>
  <c r="E20"/>
  <c r="D20"/>
  <c r="C20"/>
  <c r="H16"/>
  <c r="I16"/>
  <c r="J16"/>
  <c r="K16"/>
  <c r="L16"/>
  <c r="M11"/>
  <c r="M12"/>
  <c r="M13"/>
  <c r="M14"/>
  <c r="M15"/>
  <c r="G18"/>
  <c r="G16"/>
  <c r="O10"/>
  <c r="M10"/>
  <c r="R19" l="1"/>
  <c r="R27"/>
  <c r="R31"/>
  <c r="J20"/>
  <c r="R21"/>
  <c r="R22"/>
  <c r="R20"/>
  <c r="R29"/>
  <c r="J36"/>
  <c r="R28"/>
  <c r="R30"/>
  <c r="J32"/>
  <c r="J28"/>
  <c r="J24"/>
  <c r="J39"/>
  <c r="J35"/>
  <c r="J27"/>
  <c r="J23"/>
  <c r="J38"/>
  <c r="J34"/>
  <c r="J30"/>
  <c r="J26"/>
  <c r="J22"/>
  <c r="R23"/>
  <c r="J31"/>
  <c r="J37"/>
  <c r="J33"/>
  <c r="J29"/>
  <c r="J25"/>
  <c r="J21"/>
</calcChain>
</file>

<file path=xl/sharedStrings.xml><?xml version="1.0" encoding="utf-8"?>
<sst xmlns="http://schemas.openxmlformats.org/spreadsheetml/2006/main" count="73" uniqueCount="20">
  <si>
    <t>شهر</t>
  </si>
  <si>
    <t>q</t>
  </si>
  <si>
    <t>k</t>
  </si>
  <si>
    <t>U</t>
  </si>
  <si>
    <t>L</t>
  </si>
  <si>
    <t>cij</t>
  </si>
  <si>
    <t>ui</t>
  </si>
  <si>
    <t>xij</t>
  </si>
  <si>
    <t>min</t>
  </si>
  <si>
    <t>=</t>
  </si>
  <si>
    <t>i</t>
  </si>
  <si>
    <t>j</t>
  </si>
  <si>
    <t>uj</t>
  </si>
  <si>
    <t>qi</t>
  </si>
  <si>
    <t>qj</t>
  </si>
  <si>
    <t>xji</t>
  </si>
  <si>
    <t>&lt;=</t>
  </si>
  <si>
    <t>&gt;=</t>
  </si>
  <si>
    <t>x0i</t>
  </si>
  <si>
    <t>xio</t>
  </si>
</sst>
</file>

<file path=xl/styles.xml><?xml version="1.0" encoding="utf-8"?>
<styleSheet xmlns="http://schemas.openxmlformats.org/spreadsheetml/2006/main">
  <fonts count="1">
    <font>
      <sz val="11"/>
      <color theme="1"/>
      <name val="Arial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39"/>
  <sheetViews>
    <sheetView tabSelected="1" workbookViewId="0">
      <selection activeCell="T10" sqref="T10"/>
    </sheetView>
  </sheetViews>
  <sheetFormatPr defaultRowHeight="14.25"/>
  <cols>
    <col min="1" max="1" width="3.5" style="1" bestFit="1" customWidth="1"/>
    <col min="2" max="2" width="3.875" style="1" bestFit="1" customWidth="1"/>
    <col min="3" max="3" width="6" style="1" customWidth="1"/>
    <col min="4" max="4" width="4" style="1" customWidth="1"/>
    <col min="5" max="5" width="4.5" style="1" customWidth="1"/>
    <col min="6" max="6" width="3" style="1" bestFit="1" customWidth="1"/>
    <col min="7" max="12" width="4.875" style="1" bestFit="1" customWidth="1"/>
    <col min="13" max="16384" width="9" style="1"/>
  </cols>
  <sheetData>
    <row r="1" spans="1:18">
      <c r="A1" s="1" t="s">
        <v>0</v>
      </c>
      <c r="B1" s="1" t="s">
        <v>1</v>
      </c>
      <c r="C1" s="1" t="s">
        <v>6</v>
      </c>
      <c r="F1" s="2" t="s">
        <v>5</v>
      </c>
      <c r="G1" s="2">
        <v>0</v>
      </c>
      <c r="H1" s="2">
        <v>1</v>
      </c>
      <c r="I1" s="2">
        <v>2</v>
      </c>
      <c r="J1" s="2">
        <v>3</v>
      </c>
      <c r="K1" s="2">
        <v>4</v>
      </c>
      <c r="L1" s="2">
        <v>5</v>
      </c>
      <c r="N1" s="1" t="s">
        <v>8</v>
      </c>
      <c r="P1" s="1" t="s">
        <v>6</v>
      </c>
      <c r="Q1" s="1" t="s">
        <v>17</v>
      </c>
      <c r="R1" s="1" t="s">
        <v>13</v>
      </c>
    </row>
    <row r="2" spans="1:18">
      <c r="A2" s="1">
        <v>1</v>
      </c>
      <c r="B2" s="1">
        <v>20</v>
      </c>
      <c r="C2" s="3">
        <v>50.999999999999993</v>
      </c>
      <c r="D2" s="1" t="s">
        <v>2</v>
      </c>
      <c r="E2" s="1">
        <v>2</v>
      </c>
      <c r="F2" s="2">
        <v>0</v>
      </c>
      <c r="G2" s="2">
        <v>1000</v>
      </c>
      <c r="H2" s="2">
        <v>18</v>
      </c>
      <c r="I2" s="2">
        <v>8</v>
      </c>
      <c r="J2" s="2">
        <v>19</v>
      </c>
      <c r="K2" s="2">
        <v>23</v>
      </c>
      <c r="L2" s="2">
        <v>19</v>
      </c>
      <c r="N2" s="3">
        <f>SUMPRODUCT(G2:L7,G10:L15)</f>
        <v>100.00000037647058</v>
      </c>
      <c r="P2" s="3">
        <f>C2</f>
        <v>50.999999999999993</v>
      </c>
      <c r="Q2" s="3" t="s">
        <v>17</v>
      </c>
      <c r="R2" s="3">
        <f>B2</f>
        <v>20</v>
      </c>
    </row>
    <row r="3" spans="1:18">
      <c r="A3" s="1">
        <v>2</v>
      </c>
      <c r="B3" s="1">
        <v>12</v>
      </c>
      <c r="C3" s="3">
        <v>12.000001035294117</v>
      </c>
      <c r="D3" s="1" t="s">
        <v>3</v>
      </c>
      <c r="E3" s="1">
        <v>100</v>
      </c>
      <c r="F3" s="2">
        <v>1</v>
      </c>
      <c r="G3" s="2">
        <v>5</v>
      </c>
      <c r="H3" s="2">
        <v>1000</v>
      </c>
      <c r="I3" s="2">
        <v>10</v>
      </c>
      <c r="J3" s="2">
        <v>12</v>
      </c>
      <c r="K3" s="2">
        <v>11</v>
      </c>
      <c r="L3" s="2">
        <v>16</v>
      </c>
      <c r="P3" s="3">
        <f t="shared" ref="P3:P6" si="0">C3</f>
        <v>12.000001035294117</v>
      </c>
      <c r="Q3" s="3" t="s">
        <v>17</v>
      </c>
      <c r="R3" s="3">
        <f t="shared" ref="R3:R6" si="1">B3</f>
        <v>12</v>
      </c>
    </row>
    <row r="4" spans="1:18">
      <c r="A4" s="1">
        <v>3</v>
      </c>
      <c r="B4" s="1">
        <v>23</v>
      </c>
      <c r="C4" s="3">
        <v>35.000001035294133</v>
      </c>
      <c r="D4" s="1" t="s">
        <v>4</v>
      </c>
      <c r="E4" s="1">
        <v>10</v>
      </c>
      <c r="F4" s="2">
        <v>2</v>
      </c>
      <c r="G4" s="2">
        <v>25</v>
      </c>
      <c r="H4" s="2">
        <v>9</v>
      </c>
      <c r="I4" s="2">
        <v>1000</v>
      </c>
      <c r="J4" s="2">
        <v>16</v>
      </c>
      <c r="K4" s="2">
        <v>20</v>
      </c>
      <c r="L4" s="2">
        <v>14</v>
      </c>
      <c r="P4" s="3">
        <f t="shared" si="0"/>
        <v>35.000001035294133</v>
      </c>
      <c r="Q4" s="3" t="s">
        <v>17</v>
      </c>
      <c r="R4" s="3">
        <f t="shared" si="1"/>
        <v>23</v>
      </c>
    </row>
    <row r="5" spans="1:18">
      <c r="A5" s="1">
        <v>4</v>
      </c>
      <c r="B5" s="1">
        <v>15</v>
      </c>
      <c r="C5" s="3">
        <v>15</v>
      </c>
      <c r="F5" s="2">
        <v>3</v>
      </c>
      <c r="G5" s="2">
        <v>16</v>
      </c>
      <c r="H5" s="2">
        <v>10</v>
      </c>
      <c r="I5" s="2">
        <v>25</v>
      </c>
      <c r="J5" s="2">
        <v>1000</v>
      </c>
      <c r="K5" s="2">
        <v>16</v>
      </c>
      <c r="L5" s="2">
        <v>10</v>
      </c>
      <c r="P5" s="3">
        <f t="shared" si="0"/>
        <v>15</v>
      </c>
      <c r="Q5" s="3" t="s">
        <v>17</v>
      </c>
      <c r="R5" s="3">
        <f t="shared" si="1"/>
        <v>15</v>
      </c>
    </row>
    <row r="6" spans="1:18">
      <c r="A6" s="1">
        <v>5</v>
      </c>
      <c r="B6" s="1">
        <v>16</v>
      </c>
      <c r="C6" s="3">
        <v>31.000000000000007</v>
      </c>
      <c r="F6" s="2">
        <v>4</v>
      </c>
      <c r="G6" s="2">
        <v>25</v>
      </c>
      <c r="H6" s="2">
        <v>11</v>
      </c>
      <c r="I6" s="2">
        <v>20</v>
      </c>
      <c r="J6" s="2">
        <v>18</v>
      </c>
      <c r="K6" s="2">
        <v>1000</v>
      </c>
      <c r="L6" s="2">
        <v>12</v>
      </c>
      <c r="P6" s="3">
        <f t="shared" si="0"/>
        <v>31.000000000000007</v>
      </c>
      <c r="Q6" s="3" t="s">
        <v>17</v>
      </c>
      <c r="R6" s="3">
        <f t="shared" si="1"/>
        <v>16</v>
      </c>
    </row>
    <row r="7" spans="1:18">
      <c r="F7" s="2">
        <v>5</v>
      </c>
      <c r="G7" s="2">
        <v>24</v>
      </c>
      <c r="H7" s="2">
        <v>20</v>
      </c>
      <c r="I7" s="2">
        <v>23</v>
      </c>
      <c r="J7" s="2">
        <v>16</v>
      </c>
      <c r="K7" s="2">
        <v>9</v>
      </c>
      <c r="L7" s="2">
        <v>1000</v>
      </c>
    </row>
    <row r="9" spans="1:18">
      <c r="F9" s="2" t="s">
        <v>7</v>
      </c>
      <c r="G9" s="2">
        <v>0</v>
      </c>
      <c r="H9" s="2">
        <v>1</v>
      </c>
      <c r="I9" s="2">
        <v>2</v>
      </c>
      <c r="J9" s="2">
        <v>3</v>
      </c>
      <c r="K9" s="2">
        <v>4</v>
      </c>
      <c r="L9" s="2">
        <v>5</v>
      </c>
    </row>
    <row r="10" spans="1:18">
      <c r="F10" s="2">
        <v>0</v>
      </c>
      <c r="G10" s="3">
        <v>0</v>
      </c>
      <c r="H10" s="3">
        <v>0</v>
      </c>
      <c r="I10" s="3">
        <v>0.99999998823529401</v>
      </c>
      <c r="J10" s="3">
        <v>0</v>
      </c>
      <c r="K10" s="3">
        <v>1.0000000117647059</v>
      </c>
      <c r="L10" s="3">
        <v>0</v>
      </c>
      <c r="M10" s="1">
        <f t="shared" ref="M10:M15" si="2">SUM(G10:L10)</f>
        <v>2</v>
      </c>
      <c r="N10" s="3" t="s">
        <v>9</v>
      </c>
      <c r="O10" s="3">
        <f>E2</f>
        <v>2</v>
      </c>
    </row>
    <row r="11" spans="1:18">
      <c r="F11" s="2">
        <v>1</v>
      </c>
      <c r="G11" s="3">
        <v>1.0000000117647063</v>
      </c>
      <c r="H11" s="3">
        <v>0</v>
      </c>
      <c r="I11" s="3">
        <v>0</v>
      </c>
      <c r="J11" s="3">
        <v>0</v>
      </c>
      <c r="K11" s="3">
        <v>-1.1764705923065816E-8</v>
      </c>
      <c r="L11" s="3">
        <v>0</v>
      </c>
      <c r="M11" s="1">
        <f t="shared" si="2"/>
        <v>1.0000000000000004</v>
      </c>
      <c r="N11" s="3" t="s">
        <v>9</v>
      </c>
      <c r="O11" s="3">
        <v>1</v>
      </c>
    </row>
    <row r="12" spans="1:18">
      <c r="F12" s="2">
        <v>2</v>
      </c>
      <c r="G12" s="3">
        <v>0</v>
      </c>
      <c r="H12" s="3">
        <v>0</v>
      </c>
      <c r="I12" s="3">
        <v>0</v>
      </c>
      <c r="J12" s="3">
        <v>1</v>
      </c>
      <c r="K12" s="3">
        <v>0</v>
      </c>
      <c r="L12" s="3">
        <v>0</v>
      </c>
      <c r="M12" s="1">
        <f t="shared" si="2"/>
        <v>1</v>
      </c>
      <c r="N12" s="3" t="s">
        <v>9</v>
      </c>
      <c r="O12" s="3">
        <v>1</v>
      </c>
    </row>
    <row r="13" spans="1:18">
      <c r="F13" s="2">
        <v>3</v>
      </c>
      <c r="G13" s="3">
        <v>1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1">
        <f t="shared" si="2"/>
        <v>1</v>
      </c>
      <c r="N13" s="3" t="s">
        <v>9</v>
      </c>
      <c r="O13" s="3">
        <v>1</v>
      </c>
    </row>
    <row r="14" spans="1:18">
      <c r="F14" s="2">
        <v>4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0.99999999999999989</v>
      </c>
      <c r="M14" s="1">
        <f t="shared" si="2"/>
        <v>0.99999999999999989</v>
      </c>
      <c r="N14" s="3" t="s">
        <v>9</v>
      </c>
      <c r="O14" s="3">
        <v>1</v>
      </c>
    </row>
    <row r="15" spans="1:18">
      <c r="F15" s="2">
        <v>5</v>
      </c>
      <c r="G15" s="3">
        <v>0</v>
      </c>
      <c r="H15" s="3">
        <v>0.99999999999999989</v>
      </c>
      <c r="I15" s="3">
        <v>1.1764705931671671E-8</v>
      </c>
      <c r="J15" s="3">
        <v>0</v>
      </c>
      <c r="K15" s="3">
        <v>0</v>
      </c>
      <c r="L15" s="3">
        <v>0</v>
      </c>
      <c r="M15" s="1">
        <f t="shared" si="2"/>
        <v>1.0000000117647059</v>
      </c>
      <c r="N15" s="3" t="s">
        <v>9</v>
      </c>
      <c r="O15" s="3">
        <v>1</v>
      </c>
    </row>
    <row r="16" spans="1:18">
      <c r="G16" s="1">
        <f t="shared" ref="G16:L16" si="3">SUM(G10:G15)</f>
        <v>2.0000000117647065</v>
      </c>
      <c r="H16" s="1">
        <f t="shared" si="3"/>
        <v>0.99999999999999989</v>
      </c>
      <c r="I16" s="1">
        <f t="shared" si="3"/>
        <v>1</v>
      </c>
      <c r="J16" s="1">
        <f t="shared" si="3"/>
        <v>1</v>
      </c>
      <c r="K16" s="1">
        <f t="shared" si="3"/>
        <v>1</v>
      </c>
      <c r="L16" s="1">
        <f t="shared" si="3"/>
        <v>0.99999999999999989</v>
      </c>
    </row>
    <row r="17" spans="1:20">
      <c r="G17" s="3" t="s">
        <v>9</v>
      </c>
      <c r="H17" s="3" t="s">
        <v>9</v>
      </c>
      <c r="I17" s="3" t="s">
        <v>9</v>
      </c>
      <c r="J17" s="3" t="s">
        <v>9</v>
      </c>
      <c r="K17" s="3" t="s">
        <v>9</v>
      </c>
      <c r="L17" s="3" t="s">
        <v>9</v>
      </c>
    </row>
    <row r="18" spans="1:20">
      <c r="G18" s="3">
        <f>E2</f>
        <v>2</v>
      </c>
      <c r="H18" s="3">
        <v>1</v>
      </c>
      <c r="I18" s="3">
        <v>1</v>
      </c>
      <c r="J18" s="3">
        <v>1</v>
      </c>
      <c r="K18" s="3">
        <v>1</v>
      </c>
      <c r="L18" s="3">
        <v>1</v>
      </c>
      <c r="O18" s="1" t="s">
        <v>6</v>
      </c>
      <c r="P18" s="1" t="s">
        <v>13</v>
      </c>
      <c r="Q18" s="1" t="s">
        <v>18</v>
      </c>
    </row>
    <row r="19" spans="1:20">
      <c r="A19" s="1" t="s">
        <v>10</v>
      </c>
      <c r="B19" s="1" t="s">
        <v>11</v>
      </c>
      <c r="C19" s="1" t="s">
        <v>6</v>
      </c>
      <c r="D19" s="1" t="s">
        <v>12</v>
      </c>
      <c r="E19" s="1" t="s">
        <v>13</v>
      </c>
      <c r="F19" s="1" t="s">
        <v>14</v>
      </c>
      <c r="G19" s="1" t="s">
        <v>7</v>
      </c>
      <c r="H19" s="1" t="s">
        <v>15</v>
      </c>
      <c r="N19" s="1">
        <v>1</v>
      </c>
      <c r="O19" s="1">
        <f>C2</f>
        <v>50.999999999999993</v>
      </c>
      <c r="P19" s="1">
        <f>B2</f>
        <v>20</v>
      </c>
      <c r="Q19" s="1">
        <f>H10</f>
        <v>0</v>
      </c>
      <c r="R19" s="3">
        <f>O19+($E$3-P19)*Q19</f>
        <v>50.999999999999993</v>
      </c>
      <c r="S19" s="3" t="s">
        <v>16</v>
      </c>
      <c r="T19" s="3">
        <f>$E$3</f>
        <v>100</v>
      </c>
    </row>
    <row r="20" spans="1:20">
      <c r="A20" s="1">
        <v>1</v>
      </c>
      <c r="B20" s="1">
        <v>2</v>
      </c>
      <c r="C20" s="1">
        <f>VLOOKUP($A20,$A$2:$C$6,3,0)</f>
        <v>50.999999999999993</v>
      </c>
      <c r="D20" s="1">
        <f>VLOOKUP($B20,$A$2:$C$6,3,0)</f>
        <v>12.000001035294117</v>
      </c>
      <c r="E20" s="1">
        <f>VLOOKUP($A20,$A$2:$C$6,2,0)</f>
        <v>20</v>
      </c>
      <c r="F20" s="1">
        <f>VLOOKUP($B20,$A$2:$C$6,2,0)</f>
        <v>12</v>
      </c>
      <c r="G20" s="1">
        <f>VLOOKUP(A20,$F$10:$L$15,B20+2,0)</f>
        <v>0</v>
      </c>
      <c r="H20" s="1">
        <f>VLOOKUP(B20,$F$10:$L$15,A20+2,0)</f>
        <v>0</v>
      </c>
      <c r="J20" s="3">
        <f>C20-D20+$E$3*G20+($E$3-E20-F20)*H20</f>
        <v>38.999998964705874</v>
      </c>
      <c r="K20" s="3" t="s">
        <v>16</v>
      </c>
      <c r="L20" s="3">
        <f>$E$3-F20</f>
        <v>88</v>
      </c>
      <c r="N20" s="1">
        <v>2</v>
      </c>
      <c r="O20" s="1">
        <f t="shared" ref="O20:O23" si="4">C3</f>
        <v>12.000001035294117</v>
      </c>
      <c r="P20" s="1">
        <f t="shared" ref="P20:P23" si="5">B3</f>
        <v>12</v>
      </c>
      <c r="Q20" s="1">
        <f>I10</f>
        <v>0.99999998823529401</v>
      </c>
      <c r="R20" s="3">
        <f t="shared" ref="R20:R23" si="6">O20+($E$3-P20)*Q20</f>
        <v>99.999999999999986</v>
      </c>
      <c r="S20" s="3" t="s">
        <v>16</v>
      </c>
      <c r="T20" s="3">
        <f t="shared" ref="T20:T23" si="7">$E$3</f>
        <v>100</v>
      </c>
    </row>
    <row r="21" spans="1:20">
      <c r="A21" s="1">
        <v>1</v>
      </c>
      <c r="B21" s="1">
        <v>3</v>
      </c>
      <c r="C21" s="1">
        <f t="shared" ref="C21:C39" si="8">VLOOKUP($A21,$A$2:$C$6,3,0)</f>
        <v>50.999999999999993</v>
      </c>
      <c r="D21" s="1">
        <f t="shared" ref="D21:D39" si="9">VLOOKUP($B21,$A$2:$C$6,3,0)</f>
        <v>35.000001035294133</v>
      </c>
      <c r="E21" s="1">
        <f t="shared" ref="E21:E39" si="10">VLOOKUP($A21,$A$2:$C$6,2,0)</f>
        <v>20</v>
      </c>
      <c r="F21" s="1">
        <f t="shared" ref="F21:F39" si="11">VLOOKUP($B21,$A$2:$C$6,2,0)</f>
        <v>23</v>
      </c>
      <c r="G21" s="1">
        <f t="shared" ref="G21:G39" si="12">VLOOKUP(A21,$F$10:$L$15,B21+2,0)</f>
        <v>0</v>
      </c>
      <c r="H21" s="1">
        <f t="shared" ref="H21:H39" si="13">VLOOKUP(B21,$F$10:$L$15,A21+2,0)</f>
        <v>0</v>
      </c>
      <c r="J21" s="3">
        <f t="shared" ref="J21:J39" si="14">C21-D21+$E$3*G21+($E$3-E21-F21)*H21</f>
        <v>15.99999896470586</v>
      </c>
      <c r="K21" s="3" t="s">
        <v>16</v>
      </c>
      <c r="L21" s="3">
        <f t="shared" ref="L21:L39" si="15">$E$3-F21</f>
        <v>77</v>
      </c>
      <c r="N21" s="1">
        <v>3</v>
      </c>
      <c r="O21" s="1">
        <f t="shared" si="4"/>
        <v>35.000001035294133</v>
      </c>
      <c r="P21" s="1">
        <f t="shared" si="5"/>
        <v>23</v>
      </c>
      <c r="Q21" s="1">
        <f>J10</f>
        <v>0</v>
      </c>
      <c r="R21" s="3">
        <f t="shared" si="6"/>
        <v>35.000001035294133</v>
      </c>
      <c r="S21" s="3" t="s">
        <v>16</v>
      </c>
      <c r="T21" s="3">
        <f t="shared" si="7"/>
        <v>100</v>
      </c>
    </row>
    <row r="22" spans="1:20">
      <c r="A22" s="1">
        <v>1</v>
      </c>
      <c r="B22" s="1">
        <v>4</v>
      </c>
      <c r="C22" s="1">
        <f t="shared" si="8"/>
        <v>50.999999999999993</v>
      </c>
      <c r="D22" s="1">
        <f t="shared" si="9"/>
        <v>15</v>
      </c>
      <c r="E22" s="1">
        <f t="shared" si="10"/>
        <v>20</v>
      </c>
      <c r="F22" s="1">
        <f>VLOOKUP($B22,$A$2:$C$6,2,0)</f>
        <v>15</v>
      </c>
      <c r="G22" s="1">
        <f t="shared" si="12"/>
        <v>-1.1764705923065816E-8</v>
      </c>
      <c r="H22" s="1">
        <f t="shared" si="13"/>
        <v>0</v>
      </c>
      <c r="J22" s="3">
        <f t="shared" si="14"/>
        <v>35.999998823529403</v>
      </c>
      <c r="K22" s="3" t="s">
        <v>16</v>
      </c>
      <c r="L22" s="3">
        <f>$E$3-F22</f>
        <v>85</v>
      </c>
      <c r="N22" s="1">
        <v>4</v>
      </c>
      <c r="O22" s="1">
        <f t="shared" si="4"/>
        <v>15</v>
      </c>
      <c r="P22" s="1">
        <f t="shared" si="5"/>
        <v>15</v>
      </c>
      <c r="Q22" s="1">
        <f>K10</f>
        <v>1.0000000117647059</v>
      </c>
      <c r="R22" s="3">
        <f t="shared" si="6"/>
        <v>100.000001</v>
      </c>
      <c r="S22" s="3" t="s">
        <v>16</v>
      </c>
      <c r="T22" s="3">
        <f t="shared" si="7"/>
        <v>100</v>
      </c>
    </row>
    <row r="23" spans="1:20">
      <c r="A23" s="1">
        <v>1</v>
      </c>
      <c r="B23" s="1">
        <v>5</v>
      </c>
      <c r="C23" s="1">
        <f t="shared" si="8"/>
        <v>50.999999999999993</v>
      </c>
      <c r="D23" s="1">
        <f t="shared" si="9"/>
        <v>31.000000000000007</v>
      </c>
      <c r="E23" s="1">
        <f t="shared" si="10"/>
        <v>20</v>
      </c>
      <c r="F23" s="1">
        <f t="shared" si="11"/>
        <v>16</v>
      </c>
      <c r="G23" s="1">
        <f t="shared" si="12"/>
        <v>0</v>
      </c>
      <c r="H23" s="1">
        <f t="shared" si="13"/>
        <v>0.99999999999999989</v>
      </c>
      <c r="J23" s="3">
        <f t="shared" si="14"/>
        <v>83.999999999999972</v>
      </c>
      <c r="K23" s="3" t="s">
        <v>16</v>
      </c>
      <c r="L23" s="3">
        <f t="shared" si="15"/>
        <v>84</v>
      </c>
      <c r="N23" s="1">
        <v>5</v>
      </c>
      <c r="O23" s="1">
        <f t="shared" si="4"/>
        <v>31.000000000000007</v>
      </c>
      <c r="P23" s="1">
        <f t="shared" si="5"/>
        <v>16</v>
      </c>
      <c r="Q23" s="1">
        <f>L10</f>
        <v>0</v>
      </c>
      <c r="R23" s="3">
        <f t="shared" si="6"/>
        <v>31.000000000000007</v>
      </c>
      <c r="S23" s="3" t="s">
        <v>16</v>
      </c>
      <c r="T23" s="3">
        <f t="shared" si="7"/>
        <v>100</v>
      </c>
    </row>
    <row r="24" spans="1:20">
      <c r="A24" s="1">
        <v>2</v>
      </c>
      <c r="B24" s="1">
        <v>1</v>
      </c>
      <c r="C24" s="1">
        <f t="shared" si="8"/>
        <v>12.000001035294117</v>
      </c>
      <c r="D24" s="1">
        <f t="shared" si="9"/>
        <v>50.999999999999993</v>
      </c>
      <c r="E24" s="1">
        <f t="shared" si="10"/>
        <v>12</v>
      </c>
      <c r="F24" s="1">
        <f t="shared" si="11"/>
        <v>20</v>
      </c>
      <c r="G24" s="1">
        <f t="shared" si="12"/>
        <v>0</v>
      </c>
      <c r="H24" s="1">
        <f t="shared" si="13"/>
        <v>0</v>
      </c>
      <c r="J24" s="3">
        <f t="shared" si="14"/>
        <v>-38.999998964705874</v>
      </c>
      <c r="K24" s="3" t="s">
        <v>16</v>
      </c>
      <c r="L24" s="3">
        <f t="shared" si="15"/>
        <v>80</v>
      </c>
    </row>
    <row r="25" spans="1:20">
      <c r="A25" s="1">
        <v>2</v>
      </c>
      <c r="B25" s="1">
        <v>3</v>
      </c>
      <c r="C25" s="1">
        <f t="shared" si="8"/>
        <v>12.000001035294117</v>
      </c>
      <c r="D25" s="1">
        <f t="shared" si="9"/>
        <v>35.000001035294133</v>
      </c>
      <c r="E25" s="1">
        <f t="shared" si="10"/>
        <v>12</v>
      </c>
      <c r="F25" s="1">
        <f t="shared" si="11"/>
        <v>23</v>
      </c>
      <c r="G25" s="1">
        <f t="shared" si="12"/>
        <v>1</v>
      </c>
      <c r="H25" s="1">
        <f t="shared" si="13"/>
        <v>0</v>
      </c>
      <c r="J25" s="3">
        <f t="shared" si="14"/>
        <v>76.999999999999986</v>
      </c>
      <c r="K25" s="3" t="s">
        <v>16</v>
      </c>
      <c r="L25" s="3">
        <f t="shared" si="15"/>
        <v>77</v>
      </c>
    </row>
    <row r="26" spans="1:20">
      <c r="A26" s="1">
        <v>2</v>
      </c>
      <c r="B26" s="1">
        <v>4</v>
      </c>
      <c r="C26" s="1">
        <f t="shared" si="8"/>
        <v>12.000001035294117</v>
      </c>
      <c r="D26" s="1">
        <f t="shared" si="9"/>
        <v>15</v>
      </c>
      <c r="E26" s="1">
        <f t="shared" si="10"/>
        <v>12</v>
      </c>
      <c r="F26" s="1">
        <f t="shared" si="11"/>
        <v>15</v>
      </c>
      <c r="G26" s="1">
        <f t="shared" si="12"/>
        <v>0</v>
      </c>
      <c r="H26" s="1">
        <f t="shared" si="13"/>
        <v>0</v>
      </c>
      <c r="J26" s="3">
        <f t="shared" si="14"/>
        <v>-2.9999989647058829</v>
      </c>
      <c r="K26" s="3" t="s">
        <v>16</v>
      </c>
      <c r="L26" s="3">
        <f t="shared" si="15"/>
        <v>85</v>
      </c>
      <c r="O26" s="1" t="s">
        <v>6</v>
      </c>
      <c r="P26" s="1" t="s">
        <v>13</v>
      </c>
      <c r="Q26" s="1" t="s">
        <v>19</v>
      </c>
    </row>
    <row r="27" spans="1:20">
      <c r="A27" s="1">
        <v>2</v>
      </c>
      <c r="B27" s="1">
        <v>5</v>
      </c>
      <c r="C27" s="1">
        <f t="shared" si="8"/>
        <v>12.000001035294117</v>
      </c>
      <c r="D27" s="1">
        <f t="shared" si="9"/>
        <v>31.000000000000007</v>
      </c>
      <c r="E27" s="1">
        <f t="shared" si="10"/>
        <v>12</v>
      </c>
      <c r="F27" s="1">
        <f t="shared" si="11"/>
        <v>16</v>
      </c>
      <c r="G27" s="1">
        <f t="shared" si="12"/>
        <v>0</v>
      </c>
      <c r="H27" s="1">
        <f t="shared" si="13"/>
        <v>1.1764705931671671E-8</v>
      </c>
      <c r="J27" s="3">
        <f t="shared" si="14"/>
        <v>-18.99999811764706</v>
      </c>
      <c r="K27" s="3" t="s">
        <v>16</v>
      </c>
      <c r="L27" s="3">
        <f t="shared" si="15"/>
        <v>84</v>
      </c>
      <c r="N27" s="1">
        <v>1</v>
      </c>
      <c r="O27" s="1">
        <f>C2</f>
        <v>50.999999999999993</v>
      </c>
      <c r="P27" s="1">
        <f>B2</f>
        <v>20</v>
      </c>
      <c r="Q27" s="1">
        <f>G11</f>
        <v>1.0000000117647063</v>
      </c>
      <c r="R27" s="3">
        <f>O27+(P27-$E$4)*Q27</f>
        <v>61.000000117647055</v>
      </c>
      <c r="S27" s="3" t="s">
        <v>17</v>
      </c>
      <c r="T27" s="3">
        <f>P27</f>
        <v>20</v>
      </c>
    </row>
    <row r="28" spans="1:20">
      <c r="A28" s="1">
        <v>3</v>
      </c>
      <c r="B28" s="1">
        <v>1</v>
      </c>
      <c r="C28" s="1">
        <f t="shared" si="8"/>
        <v>35.000001035294133</v>
      </c>
      <c r="D28" s="1">
        <f t="shared" si="9"/>
        <v>50.999999999999993</v>
      </c>
      <c r="E28" s="1">
        <f t="shared" si="10"/>
        <v>23</v>
      </c>
      <c r="F28" s="1">
        <f t="shared" si="11"/>
        <v>20</v>
      </c>
      <c r="G28" s="1">
        <f t="shared" si="12"/>
        <v>0</v>
      </c>
      <c r="H28" s="1">
        <f t="shared" si="13"/>
        <v>0</v>
      </c>
      <c r="J28" s="3">
        <f t="shared" si="14"/>
        <v>-15.99999896470586</v>
      </c>
      <c r="K28" s="3" t="s">
        <v>16</v>
      </c>
      <c r="L28" s="3">
        <f t="shared" si="15"/>
        <v>80</v>
      </c>
      <c r="N28" s="1">
        <v>2</v>
      </c>
      <c r="O28" s="1">
        <f t="shared" ref="O28:O31" si="16">C3</f>
        <v>12.000001035294117</v>
      </c>
      <c r="P28" s="1">
        <f t="shared" ref="P28:P31" si="17">B3</f>
        <v>12</v>
      </c>
      <c r="Q28" s="1">
        <f t="shared" ref="Q28:Q31" si="18">G12</f>
        <v>0</v>
      </c>
      <c r="R28" s="3">
        <f t="shared" ref="R28:R30" si="19">O28+(P28-$E$4)*Q28</f>
        <v>12.000001035294117</v>
      </c>
      <c r="S28" s="3" t="s">
        <v>17</v>
      </c>
      <c r="T28" s="3">
        <f t="shared" ref="T28:T30" si="20">P28</f>
        <v>12</v>
      </c>
    </row>
    <row r="29" spans="1:20">
      <c r="A29" s="1">
        <v>3</v>
      </c>
      <c r="B29" s="1">
        <v>2</v>
      </c>
      <c r="C29" s="1">
        <f t="shared" si="8"/>
        <v>35.000001035294133</v>
      </c>
      <c r="D29" s="1">
        <f t="shared" si="9"/>
        <v>12.000001035294117</v>
      </c>
      <c r="E29" s="1">
        <f t="shared" si="10"/>
        <v>23</v>
      </c>
      <c r="F29" s="1">
        <f t="shared" si="11"/>
        <v>12</v>
      </c>
      <c r="G29" s="1">
        <f t="shared" si="12"/>
        <v>0</v>
      </c>
      <c r="H29" s="1">
        <f t="shared" si="13"/>
        <v>1</v>
      </c>
      <c r="J29" s="3">
        <f t="shared" si="14"/>
        <v>88.000000000000014</v>
      </c>
      <c r="K29" s="3" t="s">
        <v>16</v>
      </c>
      <c r="L29" s="3">
        <f t="shared" si="15"/>
        <v>88</v>
      </c>
      <c r="N29" s="1">
        <v>3</v>
      </c>
      <c r="O29" s="1">
        <f t="shared" si="16"/>
        <v>35.000001035294133</v>
      </c>
      <c r="P29" s="1">
        <f t="shared" si="17"/>
        <v>23</v>
      </c>
      <c r="Q29" s="1">
        <f t="shared" si="18"/>
        <v>1</v>
      </c>
      <c r="R29" s="3">
        <f t="shared" si="19"/>
        <v>48.000001035294133</v>
      </c>
      <c r="S29" s="3" t="s">
        <v>17</v>
      </c>
      <c r="T29" s="3">
        <f t="shared" si="20"/>
        <v>23</v>
      </c>
    </row>
    <row r="30" spans="1:20">
      <c r="A30" s="1">
        <v>3</v>
      </c>
      <c r="B30" s="1">
        <v>4</v>
      </c>
      <c r="C30" s="1">
        <f t="shared" si="8"/>
        <v>35.000001035294133</v>
      </c>
      <c r="D30" s="1">
        <f t="shared" si="9"/>
        <v>15</v>
      </c>
      <c r="E30" s="1">
        <f t="shared" si="10"/>
        <v>23</v>
      </c>
      <c r="F30" s="1">
        <f t="shared" si="11"/>
        <v>15</v>
      </c>
      <c r="G30" s="1">
        <f t="shared" si="12"/>
        <v>0</v>
      </c>
      <c r="H30" s="1">
        <f t="shared" si="13"/>
        <v>0</v>
      </c>
      <c r="J30" s="3">
        <f t="shared" si="14"/>
        <v>20.000001035294133</v>
      </c>
      <c r="K30" s="3" t="s">
        <v>16</v>
      </c>
      <c r="L30" s="3">
        <f t="shared" si="15"/>
        <v>85</v>
      </c>
      <c r="N30" s="1">
        <v>4</v>
      </c>
      <c r="O30" s="1">
        <f t="shared" si="16"/>
        <v>15</v>
      </c>
      <c r="P30" s="1">
        <f t="shared" si="17"/>
        <v>15</v>
      </c>
      <c r="Q30" s="1">
        <f t="shared" si="18"/>
        <v>0</v>
      </c>
      <c r="R30" s="3">
        <f t="shared" si="19"/>
        <v>15</v>
      </c>
      <c r="S30" s="3" t="s">
        <v>17</v>
      </c>
      <c r="T30" s="3">
        <f t="shared" si="20"/>
        <v>15</v>
      </c>
    </row>
    <row r="31" spans="1:20">
      <c r="A31" s="1">
        <v>3</v>
      </c>
      <c r="B31" s="1">
        <v>5</v>
      </c>
      <c r="C31" s="1">
        <f t="shared" si="8"/>
        <v>35.000001035294133</v>
      </c>
      <c r="D31" s="1">
        <f t="shared" si="9"/>
        <v>31.000000000000007</v>
      </c>
      <c r="E31" s="1">
        <f t="shared" si="10"/>
        <v>23</v>
      </c>
      <c r="F31" s="1">
        <f t="shared" si="11"/>
        <v>16</v>
      </c>
      <c r="G31" s="1">
        <f t="shared" si="12"/>
        <v>0</v>
      </c>
      <c r="H31" s="1">
        <f t="shared" si="13"/>
        <v>0</v>
      </c>
      <c r="J31" s="3">
        <f t="shared" si="14"/>
        <v>4.000001035294126</v>
      </c>
      <c r="K31" s="3" t="s">
        <v>16</v>
      </c>
      <c r="L31" s="3">
        <f t="shared" si="15"/>
        <v>84</v>
      </c>
      <c r="N31" s="1">
        <v>5</v>
      </c>
      <c r="O31" s="1">
        <f t="shared" si="16"/>
        <v>31.000000000000007</v>
      </c>
      <c r="P31" s="1">
        <f t="shared" si="17"/>
        <v>16</v>
      </c>
      <c r="Q31" s="1">
        <f t="shared" si="18"/>
        <v>0</v>
      </c>
      <c r="R31" s="3">
        <f>O31+(P31-$E$4)*Q31</f>
        <v>31.000000000000007</v>
      </c>
      <c r="S31" s="3" t="s">
        <v>17</v>
      </c>
      <c r="T31" s="3">
        <f>P31</f>
        <v>16</v>
      </c>
    </row>
    <row r="32" spans="1:20">
      <c r="A32" s="1">
        <v>4</v>
      </c>
      <c r="B32" s="1">
        <v>1</v>
      </c>
      <c r="C32" s="1">
        <f t="shared" si="8"/>
        <v>15</v>
      </c>
      <c r="D32" s="1">
        <f t="shared" si="9"/>
        <v>50.999999999999993</v>
      </c>
      <c r="E32" s="1">
        <f t="shared" si="10"/>
        <v>15</v>
      </c>
      <c r="F32" s="1">
        <f t="shared" si="11"/>
        <v>20</v>
      </c>
      <c r="G32" s="1">
        <f t="shared" si="12"/>
        <v>0</v>
      </c>
      <c r="H32" s="1">
        <f t="shared" si="13"/>
        <v>-1.1764705923065816E-8</v>
      </c>
      <c r="J32" s="3">
        <f t="shared" si="14"/>
        <v>-36.000000764705881</v>
      </c>
      <c r="K32" s="3" t="s">
        <v>16</v>
      </c>
      <c r="L32" s="3">
        <f t="shared" si="15"/>
        <v>80</v>
      </c>
    </row>
    <row r="33" spans="1:12">
      <c r="A33" s="1">
        <v>4</v>
      </c>
      <c r="B33" s="1">
        <v>2</v>
      </c>
      <c r="C33" s="1">
        <f t="shared" si="8"/>
        <v>15</v>
      </c>
      <c r="D33" s="1">
        <f t="shared" si="9"/>
        <v>12.000001035294117</v>
      </c>
      <c r="E33" s="1">
        <f t="shared" si="10"/>
        <v>15</v>
      </c>
      <c r="F33" s="1">
        <f t="shared" si="11"/>
        <v>12</v>
      </c>
      <c r="G33" s="1">
        <f t="shared" si="12"/>
        <v>0</v>
      </c>
      <c r="H33" s="1">
        <f t="shared" si="13"/>
        <v>0</v>
      </c>
      <c r="J33" s="3">
        <f t="shared" si="14"/>
        <v>2.9999989647058829</v>
      </c>
      <c r="K33" s="3" t="s">
        <v>16</v>
      </c>
      <c r="L33" s="3">
        <f t="shared" si="15"/>
        <v>88</v>
      </c>
    </row>
    <row r="34" spans="1:12">
      <c r="A34" s="1">
        <v>4</v>
      </c>
      <c r="B34" s="1">
        <v>3</v>
      </c>
      <c r="C34" s="1">
        <f t="shared" si="8"/>
        <v>15</v>
      </c>
      <c r="D34" s="1">
        <f t="shared" si="9"/>
        <v>35.000001035294133</v>
      </c>
      <c r="E34" s="1">
        <f t="shared" si="10"/>
        <v>15</v>
      </c>
      <c r="F34" s="1">
        <f t="shared" si="11"/>
        <v>23</v>
      </c>
      <c r="G34" s="1">
        <f t="shared" si="12"/>
        <v>0</v>
      </c>
      <c r="H34" s="1">
        <f t="shared" si="13"/>
        <v>0</v>
      </c>
      <c r="J34" s="3">
        <f t="shared" si="14"/>
        <v>-20.000001035294133</v>
      </c>
      <c r="K34" s="3" t="s">
        <v>16</v>
      </c>
      <c r="L34" s="3">
        <f t="shared" si="15"/>
        <v>77</v>
      </c>
    </row>
    <row r="35" spans="1:12">
      <c r="A35" s="1">
        <v>4</v>
      </c>
      <c r="B35" s="1">
        <v>5</v>
      </c>
      <c r="C35" s="1">
        <f t="shared" si="8"/>
        <v>15</v>
      </c>
      <c r="D35" s="1">
        <f t="shared" si="9"/>
        <v>31.000000000000007</v>
      </c>
      <c r="E35" s="1">
        <f t="shared" si="10"/>
        <v>15</v>
      </c>
      <c r="F35" s="1">
        <f t="shared" si="11"/>
        <v>16</v>
      </c>
      <c r="G35" s="1">
        <f t="shared" si="12"/>
        <v>0.99999999999999989</v>
      </c>
      <c r="H35" s="1">
        <f t="shared" si="13"/>
        <v>0</v>
      </c>
      <c r="J35" s="3">
        <f t="shared" si="14"/>
        <v>83.999999999999972</v>
      </c>
      <c r="K35" s="3" t="s">
        <v>16</v>
      </c>
      <c r="L35" s="3">
        <f t="shared" si="15"/>
        <v>84</v>
      </c>
    </row>
    <row r="36" spans="1:12">
      <c r="A36" s="1">
        <v>5</v>
      </c>
      <c r="B36" s="1">
        <v>1</v>
      </c>
      <c r="C36" s="1">
        <f t="shared" si="8"/>
        <v>31.000000000000007</v>
      </c>
      <c r="D36" s="1">
        <f t="shared" si="9"/>
        <v>50.999999999999993</v>
      </c>
      <c r="E36" s="1">
        <f t="shared" si="10"/>
        <v>16</v>
      </c>
      <c r="F36" s="1">
        <f t="shared" si="11"/>
        <v>20</v>
      </c>
      <c r="G36" s="1">
        <f t="shared" si="12"/>
        <v>0.99999999999999989</v>
      </c>
      <c r="H36" s="1">
        <f t="shared" si="13"/>
        <v>0</v>
      </c>
      <c r="J36" s="3">
        <f t="shared" si="14"/>
        <v>80</v>
      </c>
      <c r="K36" s="3" t="s">
        <v>16</v>
      </c>
      <c r="L36" s="3">
        <f t="shared" si="15"/>
        <v>80</v>
      </c>
    </row>
    <row r="37" spans="1:12">
      <c r="A37" s="1">
        <v>5</v>
      </c>
      <c r="B37" s="1">
        <v>2</v>
      </c>
      <c r="C37" s="1">
        <f t="shared" si="8"/>
        <v>31.000000000000007</v>
      </c>
      <c r="D37" s="1">
        <f t="shared" si="9"/>
        <v>12.000001035294117</v>
      </c>
      <c r="E37" s="1">
        <f t="shared" si="10"/>
        <v>16</v>
      </c>
      <c r="F37" s="1">
        <f t="shared" si="11"/>
        <v>12</v>
      </c>
      <c r="G37" s="1">
        <f t="shared" si="12"/>
        <v>1.1764705931671671E-8</v>
      </c>
      <c r="H37" s="1">
        <f t="shared" si="13"/>
        <v>0</v>
      </c>
      <c r="J37" s="3">
        <f t="shared" si="14"/>
        <v>19.000000141176482</v>
      </c>
      <c r="K37" s="3" t="s">
        <v>16</v>
      </c>
      <c r="L37" s="3">
        <f t="shared" si="15"/>
        <v>88</v>
      </c>
    </row>
    <row r="38" spans="1:12">
      <c r="A38" s="1">
        <v>5</v>
      </c>
      <c r="B38" s="1">
        <v>3</v>
      </c>
      <c r="C38" s="1">
        <f t="shared" si="8"/>
        <v>31.000000000000007</v>
      </c>
      <c r="D38" s="1">
        <f t="shared" si="9"/>
        <v>35.000001035294133</v>
      </c>
      <c r="E38" s="1">
        <f t="shared" si="10"/>
        <v>16</v>
      </c>
      <c r="F38" s="1">
        <f t="shared" si="11"/>
        <v>23</v>
      </c>
      <c r="G38" s="1">
        <f t="shared" si="12"/>
        <v>0</v>
      </c>
      <c r="H38" s="1">
        <f t="shared" si="13"/>
        <v>0</v>
      </c>
      <c r="J38" s="3">
        <f t="shared" si="14"/>
        <v>-4.000001035294126</v>
      </c>
      <c r="K38" s="3" t="s">
        <v>16</v>
      </c>
      <c r="L38" s="3">
        <f t="shared" si="15"/>
        <v>77</v>
      </c>
    </row>
    <row r="39" spans="1:12">
      <c r="A39" s="1">
        <v>5</v>
      </c>
      <c r="B39" s="1">
        <v>4</v>
      </c>
      <c r="C39" s="1">
        <f t="shared" si="8"/>
        <v>31.000000000000007</v>
      </c>
      <c r="D39" s="1">
        <f t="shared" si="9"/>
        <v>15</v>
      </c>
      <c r="E39" s="1">
        <f t="shared" si="10"/>
        <v>16</v>
      </c>
      <c r="F39" s="1">
        <f t="shared" si="11"/>
        <v>15</v>
      </c>
      <c r="G39" s="1">
        <f t="shared" si="12"/>
        <v>0</v>
      </c>
      <c r="H39" s="1">
        <f t="shared" si="13"/>
        <v>0.99999999999999989</v>
      </c>
      <c r="J39" s="3">
        <f t="shared" si="14"/>
        <v>85</v>
      </c>
      <c r="K39" s="3" t="s">
        <v>16</v>
      </c>
      <c r="L39" s="3">
        <f t="shared" si="15"/>
        <v>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yass</dc:creator>
  <cp:lastModifiedBy>yass</cp:lastModifiedBy>
  <dcterms:created xsi:type="dcterms:W3CDTF">2015-11-22T08:12:56Z</dcterms:created>
  <dcterms:modified xsi:type="dcterms:W3CDTF">2015-11-22T09:04:58Z</dcterms:modified>
</cp:coreProperties>
</file>